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11580" windowHeight="7320" activeTab="1"/>
  </bookViews>
  <sheets>
    <sheet name="Hoja1" sheetId="1" r:id="rId1"/>
    <sheet name="Hoja2" sheetId="2" r:id="rId2"/>
  </sheets>
  <definedNames>
    <definedName name="solver_adj" localSheetId="0" hidden="1">Hoja1!$B$35:$B$37,Hoja1!$D$35:$D$37</definedName>
    <definedName name="solver_adj" localSheetId="1" hidden="1">Hoja2!$B$22:$C$23,Hoja2!$B$35:$B$37,Hoja2!$D$35:$D$37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Hoja1!$B$39</definedName>
    <definedName name="solver_lhs1" localSheetId="1" hidden="1">Hoja2!$B$24</definedName>
    <definedName name="solver_lhs2" localSheetId="0" hidden="1">Hoja1!$D$39</definedName>
    <definedName name="solver_lhs2" localSheetId="1" hidden="1">Hoja2!$B$39</definedName>
    <definedName name="solver_lhs3" localSheetId="0" hidden="1">Hoja1!$F$35</definedName>
    <definedName name="solver_lhs3" localSheetId="1" hidden="1">Hoja2!$C$24</definedName>
    <definedName name="solver_lhs4" localSheetId="0" hidden="1">Hoja1!$F$36</definedName>
    <definedName name="solver_lhs4" localSheetId="1" hidden="1">Hoja2!$D$39</definedName>
    <definedName name="solver_lhs5" localSheetId="0" hidden="1">Hoja1!$F$37</definedName>
    <definedName name="solver_lhs5" localSheetId="1" hidden="1">Hoja2!$F$35</definedName>
    <definedName name="solver_lhs6" localSheetId="0" hidden="1">Hoja1!$H$36</definedName>
    <definedName name="solver_lhs6" localSheetId="1" hidden="1">Hoja2!$F$36</definedName>
    <definedName name="solver_lhs7" localSheetId="0" hidden="1">Hoja1!$H$36</definedName>
    <definedName name="solver_lhs7" localSheetId="1" hidden="1">Hoja2!$F$37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5</definedName>
    <definedName name="solver_num" localSheetId="1" hidden="1">7</definedName>
    <definedName name="solver_nwt" localSheetId="0" hidden="1">1</definedName>
    <definedName name="solver_nwt" localSheetId="1" hidden="1">1</definedName>
    <definedName name="solver_opt" localSheetId="0" hidden="1">Hoja1!$B$41</definedName>
    <definedName name="solver_opt" localSheetId="1" hidden="1">Hoja2!$B$42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2</definedName>
    <definedName name="solver_rel1" localSheetId="1" hidden="1">1</definedName>
    <definedName name="solver_rel2" localSheetId="0" hidden="1">2</definedName>
    <definedName name="solver_rel2" localSheetId="1" hidden="1">2</definedName>
    <definedName name="solver_rel3" localSheetId="0" hidden="1">3</definedName>
    <definedName name="solver_rel3" localSheetId="1" hidden="1">1</definedName>
    <definedName name="solver_rel4" localSheetId="0" hidden="1">3</definedName>
    <definedName name="solver_rel4" localSheetId="1" hidden="1">2</definedName>
    <definedName name="solver_rel5" localSheetId="0" hidden="1">3</definedName>
    <definedName name="solver_rel5" localSheetId="1" hidden="1">3</definedName>
    <definedName name="solver_rel6" localSheetId="0" hidden="1">3</definedName>
    <definedName name="solver_rel6" localSheetId="1" hidden="1">3</definedName>
    <definedName name="solver_rel7" localSheetId="0" hidden="1">3</definedName>
    <definedName name="solver_rel7" localSheetId="1" hidden="1">3</definedName>
    <definedName name="solver_rhs1" localSheetId="0" hidden="1">Hoja1!$B$24</definedName>
    <definedName name="solver_rhs1" localSheetId="1" hidden="1">Hoja2!$B$25</definedName>
    <definedName name="solver_rhs2" localSheetId="0" hidden="1">Hoja1!$C$24</definedName>
    <definedName name="solver_rhs2" localSheetId="1" hidden="1">Hoja2!$B$24</definedName>
    <definedName name="solver_rhs3" localSheetId="0" hidden="1">Hoja1!$B$4</definedName>
    <definedName name="solver_rhs3" localSheetId="1" hidden="1">Hoja2!$C$25</definedName>
    <definedName name="solver_rhs4" localSheetId="0" hidden="1">Hoja1!$B$5</definedName>
    <definedName name="solver_rhs4" localSheetId="1" hidden="1">Hoja2!$C$24</definedName>
    <definedName name="solver_rhs5" localSheetId="0" hidden="1">Hoja1!$B$6</definedName>
    <definedName name="solver_rhs5" localSheetId="1" hidden="1">Hoja2!$B$4</definedName>
    <definedName name="solver_rhs6" localSheetId="0" hidden="1">Hoja1!$H$37</definedName>
    <definedName name="solver_rhs6" localSheetId="1" hidden="1">Hoja2!$B$5</definedName>
    <definedName name="solver_rhs7" localSheetId="0" hidden="1">Hoja1!$H$37</definedName>
    <definedName name="solver_rhs7" localSheetId="1" hidden="1">Hoja2!$B$6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B29" i="1"/>
  <c r="C29" i="1"/>
  <c r="C28" i="1"/>
  <c r="C29" i="2"/>
  <c r="B29" i="2"/>
  <c r="C28" i="2"/>
  <c r="B28" i="2"/>
  <c r="D39" i="2"/>
  <c r="B39" i="2"/>
  <c r="F37" i="2"/>
  <c r="E37" i="2"/>
  <c r="C37" i="2"/>
  <c r="F36" i="2"/>
  <c r="E36" i="2"/>
  <c r="C36" i="2"/>
  <c r="F35" i="2"/>
  <c r="E35" i="2"/>
  <c r="C35" i="2"/>
  <c r="C24" i="2"/>
  <c r="B24" i="2"/>
  <c r="D23" i="2"/>
  <c r="D22" i="2"/>
  <c r="D24" i="2" s="1"/>
  <c r="D39" i="1"/>
  <c r="B39" i="1"/>
  <c r="D23" i="1"/>
  <c r="D22" i="1"/>
  <c r="F36" i="1"/>
  <c r="F37" i="1"/>
  <c r="F35" i="1"/>
  <c r="E36" i="1"/>
  <c r="E37" i="1"/>
  <c r="E35" i="1"/>
  <c r="C36" i="1"/>
  <c r="C37" i="1"/>
  <c r="C35" i="1"/>
  <c r="C24" i="1"/>
  <c r="B24" i="1"/>
  <c r="D28" i="2" l="1"/>
  <c r="E38" i="2"/>
  <c r="D29" i="2"/>
  <c r="C38" i="2"/>
  <c r="B41" i="2" s="1"/>
  <c r="D24" i="1"/>
  <c r="D28" i="1"/>
  <c r="E38" i="1"/>
  <c r="D29" i="1"/>
  <c r="C38" i="1"/>
  <c r="B40" i="2" l="1"/>
  <c r="B42" i="2" s="1"/>
  <c r="B41" i="1"/>
  <c r="B40" i="1"/>
  <c r="B42" i="1" l="1"/>
</calcChain>
</file>

<file path=xl/sharedStrings.xml><?xml version="1.0" encoding="utf-8"?>
<sst xmlns="http://schemas.openxmlformats.org/spreadsheetml/2006/main" count="113" uniqueCount="34">
  <si>
    <t>DATOS</t>
  </si>
  <si>
    <t>Mercado A</t>
  </si>
  <si>
    <t>[tn]</t>
  </si>
  <si>
    <t>Mercado B</t>
  </si>
  <si>
    <t>Mercado C</t>
  </si>
  <si>
    <t>Demanda</t>
  </si>
  <si>
    <t>Centro 1</t>
  </si>
  <si>
    <t>Centro 2</t>
  </si>
  <si>
    <t>Capacidad Max</t>
  </si>
  <si>
    <t>Costo transp</t>
  </si>
  <si>
    <t>$/tn*km</t>
  </si>
  <si>
    <t>Planta X</t>
  </si>
  <si>
    <t>Planta Y</t>
  </si>
  <si>
    <t>Costo produc</t>
  </si>
  <si>
    <t>$/tn</t>
  </si>
  <si>
    <t>Costos prod=</t>
  </si>
  <si>
    <t>AzY=</t>
  </si>
  <si>
    <t>AzX=</t>
  </si>
  <si>
    <t>VARIABLES</t>
  </si>
  <si>
    <t>Costo transp=</t>
  </si>
  <si>
    <t>Costo total</t>
  </si>
  <si>
    <t>TonAztot</t>
  </si>
  <si>
    <t>CENTRO 1</t>
  </si>
  <si>
    <t>CENTRO 2</t>
  </si>
  <si>
    <t>MAX</t>
  </si>
  <si>
    <t>TON AZ</t>
  </si>
  <si>
    <t>COSTO</t>
  </si>
  <si>
    <t>TON TOT</t>
  </si>
  <si>
    <t>Costo tot</t>
  </si>
  <si>
    <t>TOTAL PROD</t>
  </si>
  <si>
    <t>OBJ1=</t>
  </si>
  <si>
    <t>OBJ2=</t>
  </si>
  <si>
    <t>COSTO TOT=</t>
  </si>
  <si>
    <t>COSTOS PRODUCCION X+Y (FABRICAR MATERIA PRIMA (X o Y) + TRANSPORTE A CENTRO (1 o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</si>
</sst>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6" workbookViewId="0">
      <selection activeCell="B41" sqref="B41"/>
    </sheetView>
  </sheetViews>
  <sheetFormatPr baseColWidth="10" defaultRowHeight="14.4" x14ac:dyDescent="0.3"/>
  <sheetData>
    <row r="1" spans="1:6" x14ac:dyDescent="0.3">
      <c r="A1" t="s">
        <v>0</v>
      </c>
    </row>
    <row r="3" spans="1:6" x14ac:dyDescent="0.3">
      <c r="B3" t="s">
        <v>5</v>
      </c>
      <c r="F3" t="s">
        <v>8</v>
      </c>
    </row>
    <row r="4" spans="1:6" x14ac:dyDescent="0.3">
      <c r="A4" t="s">
        <v>1</v>
      </c>
      <c r="B4">
        <v>230</v>
      </c>
      <c r="C4" t="s">
        <v>2</v>
      </c>
      <c r="E4" t="s">
        <v>6</v>
      </c>
      <c r="F4">
        <v>350</v>
      </c>
    </row>
    <row r="5" spans="1:6" x14ac:dyDescent="0.3">
      <c r="A5" t="s">
        <v>3</v>
      </c>
      <c r="B5">
        <v>54</v>
      </c>
      <c r="C5" t="s">
        <v>2</v>
      </c>
      <c r="E5" t="s">
        <v>7</v>
      </c>
      <c r="F5">
        <v>150</v>
      </c>
    </row>
    <row r="6" spans="1:6" x14ac:dyDescent="0.3">
      <c r="A6" t="s">
        <v>4</v>
      </c>
      <c r="B6">
        <v>145</v>
      </c>
      <c r="C6" t="s">
        <v>2</v>
      </c>
    </row>
    <row r="8" spans="1:6" x14ac:dyDescent="0.3">
      <c r="A8" t="s">
        <v>9</v>
      </c>
      <c r="B8">
        <v>12</v>
      </c>
      <c r="C8" t="s">
        <v>10</v>
      </c>
    </row>
    <row r="10" spans="1:6" x14ac:dyDescent="0.3">
      <c r="B10" t="s">
        <v>6</v>
      </c>
      <c r="C10" t="s">
        <v>7</v>
      </c>
    </row>
    <row r="11" spans="1:6" x14ac:dyDescent="0.3">
      <c r="A11" t="s">
        <v>1</v>
      </c>
      <c r="B11">
        <v>520</v>
      </c>
      <c r="C11">
        <v>90</v>
      </c>
    </row>
    <row r="12" spans="1:6" x14ac:dyDescent="0.3">
      <c r="A12" t="s">
        <v>3</v>
      </c>
      <c r="B12">
        <v>190</v>
      </c>
      <c r="C12">
        <v>405</v>
      </c>
    </row>
    <row r="13" spans="1:6" x14ac:dyDescent="0.3">
      <c r="A13" t="s">
        <v>4</v>
      </c>
      <c r="B13">
        <v>215</v>
      </c>
      <c r="C13">
        <v>380</v>
      </c>
    </row>
    <row r="14" spans="1:6" x14ac:dyDescent="0.3">
      <c r="A14" t="s">
        <v>11</v>
      </c>
      <c r="B14">
        <v>185</v>
      </c>
      <c r="C14">
        <v>70</v>
      </c>
    </row>
    <row r="15" spans="1:6" x14ac:dyDescent="0.3">
      <c r="A15" t="s">
        <v>12</v>
      </c>
      <c r="B15">
        <v>35</v>
      </c>
      <c r="C15">
        <v>110</v>
      </c>
    </row>
    <row r="17" spans="1:4" x14ac:dyDescent="0.3">
      <c r="B17" t="s">
        <v>13</v>
      </c>
    </row>
    <row r="18" spans="1:4" x14ac:dyDescent="0.3">
      <c r="A18" t="s">
        <v>11</v>
      </c>
      <c r="B18">
        <v>845</v>
      </c>
      <c r="C18" t="s">
        <v>14</v>
      </c>
    </row>
    <row r="19" spans="1:4" x14ac:dyDescent="0.3">
      <c r="A19" t="s">
        <v>12</v>
      </c>
      <c r="B19">
        <v>960</v>
      </c>
      <c r="C19" t="s">
        <v>14</v>
      </c>
    </row>
    <row r="21" spans="1:4" x14ac:dyDescent="0.3">
      <c r="A21" t="s">
        <v>18</v>
      </c>
      <c r="B21" t="s">
        <v>22</v>
      </c>
      <c r="C21" t="s">
        <v>23</v>
      </c>
      <c r="D21" t="s">
        <v>29</v>
      </c>
    </row>
    <row r="22" spans="1:4" x14ac:dyDescent="0.3">
      <c r="A22" t="s">
        <v>17</v>
      </c>
      <c r="B22">
        <v>0</v>
      </c>
      <c r="C22">
        <v>79</v>
      </c>
      <c r="D22">
        <f>B22+C22</f>
        <v>79</v>
      </c>
    </row>
    <row r="23" spans="1:4" x14ac:dyDescent="0.3">
      <c r="A23" t="s">
        <v>16</v>
      </c>
      <c r="B23">
        <v>350</v>
      </c>
      <c r="C23">
        <v>0</v>
      </c>
      <c r="D23">
        <f>B23+C23</f>
        <v>350</v>
      </c>
    </row>
    <row r="24" spans="1:4" x14ac:dyDescent="0.3">
      <c r="A24" t="s">
        <v>21</v>
      </c>
      <c r="B24">
        <f>B22+B23</f>
        <v>350</v>
      </c>
      <c r="C24">
        <f>C22+C23</f>
        <v>79</v>
      </c>
      <c r="D24">
        <f>D22+D23</f>
        <v>429</v>
      </c>
    </row>
    <row r="25" spans="1:4" x14ac:dyDescent="0.3">
      <c r="A25" t="s">
        <v>24</v>
      </c>
      <c r="B25">
        <v>350</v>
      </c>
      <c r="C25">
        <v>150</v>
      </c>
      <c r="D25">
        <v>429</v>
      </c>
    </row>
    <row r="27" spans="1:4" x14ac:dyDescent="0.3">
      <c r="A27" t="s">
        <v>15</v>
      </c>
      <c r="B27" t="s">
        <v>6</v>
      </c>
      <c r="C27" t="s">
        <v>7</v>
      </c>
      <c r="D27" t="s">
        <v>20</v>
      </c>
    </row>
    <row r="28" spans="1:4" x14ac:dyDescent="0.3">
      <c r="A28" t="s">
        <v>11</v>
      </c>
      <c r="B28">
        <f>B22*(B18+B32*B14)</f>
        <v>0</v>
      </c>
      <c r="C28">
        <f>C22*(B18+C14*B32)</f>
        <v>133115</v>
      </c>
      <c r="D28">
        <f>B28+C28</f>
        <v>133115</v>
      </c>
    </row>
    <row r="29" spans="1:4" x14ac:dyDescent="0.3">
      <c r="A29" t="s">
        <v>12</v>
      </c>
      <c r="B29">
        <f>B23*(B19+B32*B15)</f>
        <v>483000</v>
      </c>
      <c r="C29">
        <f>C23*(B19+B32*C15)</f>
        <v>0</v>
      </c>
      <c r="D29">
        <f>B29+C29</f>
        <v>483000</v>
      </c>
    </row>
    <row r="32" spans="1:4" x14ac:dyDescent="0.3">
      <c r="A32" t="s">
        <v>19</v>
      </c>
      <c r="B32">
        <v>12</v>
      </c>
      <c r="C32" t="s">
        <v>10</v>
      </c>
    </row>
    <row r="33" spans="1:6" x14ac:dyDescent="0.3">
      <c r="B33" s="1" t="s">
        <v>22</v>
      </c>
      <c r="C33" s="1"/>
      <c r="D33" s="1" t="s">
        <v>23</v>
      </c>
      <c r="E33" s="1"/>
    </row>
    <row r="34" spans="1:6" x14ac:dyDescent="0.3">
      <c r="B34" t="s">
        <v>25</v>
      </c>
      <c r="C34" t="s">
        <v>26</v>
      </c>
      <c r="D34" t="s">
        <v>25</v>
      </c>
      <c r="E34" t="s">
        <v>26</v>
      </c>
      <c r="F34" t="s">
        <v>27</v>
      </c>
    </row>
    <row r="35" spans="1:6" x14ac:dyDescent="0.3">
      <c r="A35" t="s">
        <v>1</v>
      </c>
      <c r="B35">
        <v>151</v>
      </c>
      <c r="C35">
        <f>B35*$B$32*B11</f>
        <v>942240</v>
      </c>
      <c r="D35">
        <v>79</v>
      </c>
      <c r="E35">
        <f>D35*$B$32*C11</f>
        <v>85320</v>
      </c>
      <c r="F35">
        <f>D35+B35</f>
        <v>230</v>
      </c>
    </row>
    <row r="36" spans="1:6" x14ac:dyDescent="0.3">
      <c r="A36" t="s">
        <v>3</v>
      </c>
      <c r="B36">
        <v>54</v>
      </c>
      <c r="C36">
        <f t="shared" ref="C36:C37" si="0">B36*$B$32*B12</f>
        <v>123120</v>
      </c>
      <c r="D36">
        <v>0</v>
      </c>
      <c r="E36">
        <f t="shared" ref="E36:E37" si="1">D36*$B$32*C12</f>
        <v>0</v>
      </c>
      <c r="F36">
        <f t="shared" ref="F36:F37" si="2">D36+B36</f>
        <v>54</v>
      </c>
    </row>
    <row r="37" spans="1:6" x14ac:dyDescent="0.3">
      <c r="A37" t="s">
        <v>4</v>
      </c>
      <c r="B37">
        <v>145</v>
      </c>
      <c r="C37">
        <f t="shared" si="0"/>
        <v>374100</v>
      </c>
      <c r="D37">
        <v>0</v>
      </c>
      <c r="E37">
        <f t="shared" si="1"/>
        <v>0</v>
      </c>
      <c r="F37">
        <f t="shared" si="2"/>
        <v>145</v>
      </c>
    </row>
    <row r="38" spans="1:6" x14ac:dyDescent="0.3">
      <c r="A38" t="s">
        <v>28</v>
      </c>
      <c r="C38">
        <f>C35+C36+C37</f>
        <v>1439460</v>
      </c>
      <c r="E38">
        <f>E35+E36+E37</f>
        <v>85320</v>
      </c>
    </row>
    <row r="39" spans="1:6" x14ac:dyDescent="0.3">
      <c r="A39" t="s">
        <v>27</v>
      </c>
      <c r="B39">
        <f>B35+B36+B37</f>
        <v>350</v>
      </c>
      <c r="D39">
        <f>D35+D36+D37</f>
        <v>79</v>
      </c>
    </row>
    <row r="40" spans="1:6" x14ac:dyDescent="0.3">
      <c r="A40" t="s">
        <v>30</v>
      </c>
      <c r="B40">
        <f>D28+D29</f>
        <v>616115</v>
      </c>
    </row>
    <row r="41" spans="1:6" x14ac:dyDescent="0.3">
      <c r="A41" t="s">
        <v>31</v>
      </c>
      <c r="B41">
        <f>C38+E38</f>
        <v>1524780</v>
      </c>
    </row>
    <row r="42" spans="1:6" x14ac:dyDescent="0.3">
      <c r="A42" t="s">
        <v>32</v>
      </c>
      <c r="B42">
        <f>B40+B41</f>
        <v>2140895</v>
      </c>
    </row>
  </sheetData>
  <mergeCells count="2">
    <mergeCell ref="B33:C33"/>
    <mergeCell ref="D33:E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6" workbookViewId="0">
      <selection activeCell="C41" sqref="C41"/>
    </sheetView>
  </sheetViews>
  <sheetFormatPr baseColWidth="10" defaultRowHeight="14.4" x14ac:dyDescent="0.3"/>
  <sheetData>
    <row r="1" spans="1:6" x14ac:dyDescent="0.3">
      <c r="A1" t="s">
        <v>0</v>
      </c>
    </row>
    <row r="3" spans="1:6" x14ac:dyDescent="0.3">
      <c r="B3" t="s">
        <v>5</v>
      </c>
      <c r="F3" t="s">
        <v>8</v>
      </c>
    </row>
    <row r="4" spans="1:6" x14ac:dyDescent="0.3">
      <c r="A4" t="s">
        <v>1</v>
      </c>
      <c r="B4">
        <v>230</v>
      </c>
      <c r="C4" t="s">
        <v>2</v>
      </c>
      <c r="E4" t="s">
        <v>6</v>
      </c>
      <c r="F4">
        <v>350</v>
      </c>
    </row>
    <row r="5" spans="1:6" x14ac:dyDescent="0.3">
      <c r="A5" t="s">
        <v>3</v>
      </c>
      <c r="B5">
        <v>54</v>
      </c>
      <c r="C5" t="s">
        <v>2</v>
      </c>
      <c r="E5" t="s">
        <v>7</v>
      </c>
      <c r="F5">
        <v>150</v>
      </c>
    </row>
    <row r="6" spans="1:6" x14ac:dyDescent="0.3">
      <c r="A6" t="s">
        <v>4</v>
      </c>
      <c r="B6">
        <v>145</v>
      </c>
      <c r="C6" t="s">
        <v>2</v>
      </c>
    </row>
    <row r="8" spans="1:6" x14ac:dyDescent="0.3">
      <c r="A8" t="s">
        <v>9</v>
      </c>
      <c r="B8">
        <v>12</v>
      </c>
      <c r="C8" t="s">
        <v>10</v>
      </c>
    </row>
    <row r="10" spans="1:6" x14ac:dyDescent="0.3">
      <c r="B10" t="s">
        <v>6</v>
      </c>
      <c r="C10" t="s">
        <v>7</v>
      </c>
    </row>
    <row r="11" spans="1:6" x14ac:dyDescent="0.3">
      <c r="A11" t="s">
        <v>1</v>
      </c>
      <c r="B11">
        <v>520</v>
      </c>
      <c r="C11">
        <v>90</v>
      </c>
    </row>
    <row r="12" spans="1:6" x14ac:dyDescent="0.3">
      <c r="A12" t="s">
        <v>3</v>
      </c>
      <c r="B12">
        <v>190</v>
      </c>
      <c r="C12">
        <v>405</v>
      </c>
    </row>
    <row r="13" spans="1:6" x14ac:dyDescent="0.3">
      <c r="A13" t="s">
        <v>4</v>
      </c>
      <c r="B13">
        <v>215</v>
      </c>
      <c r="C13">
        <v>380</v>
      </c>
    </row>
    <row r="14" spans="1:6" x14ac:dyDescent="0.3">
      <c r="A14" t="s">
        <v>11</v>
      </c>
      <c r="B14">
        <v>185</v>
      </c>
      <c r="C14">
        <v>70</v>
      </c>
    </row>
    <row r="15" spans="1:6" x14ac:dyDescent="0.3">
      <c r="A15" t="s">
        <v>12</v>
      </c>
      <c r="B15">
        <v>35</v>
      </c>
      <c r="C15">
        <v>110</v>
      </c>
    </row>
    <row r="17" spans="1:4" x14ac:dyDescent="0.3">
      <c r="B17" t="s">
        <v>13</v>
      </c>
    </row>
    <row r="18" spans="1:4" x14ac:dyDescent="0.3">
      <c r="A18" t="s">
        <v>11</v>
      </c>
      <c r="B18">
        <v>845</v>
      </c>
      <c r="C18" t="s">
        <v>14</v>
      </c>
    </row>
    <row r="19" spans="1:4" x14ac:dyDescent="0.3">
      <c r="A19" t="s">
        <v>12</v>
      </c>
      <c r="B19">
        <v>960</v>
      </c>
      <c r="C19" t="s">
        <v>14</v>
      </c>
    </row>
    <row r="21" spans="1:4" x14ac:dyDescent="0.3">
      <c r="A21" t="s">
        <v>18</v>
      </c>
      <c r="B21" t="s">
        <v>22</v>
      </c>
      <c r="C21" t="s">
        <v>23</v>
      </c>
      <c r="D21" t="s">
        <v>29</v>
      </c>
    </row>
    <row r="22" spans="1:4" x14ac:dyDescent="0.3">
      <c r="A22" t="s">
        <v>17</v>
      </c>
      <c r="B22">
        <v>0</v>
      </c>
      <c r="C22">
        <v>150</v>
      </c>
      <c r="D22">
        <f>B22+C22</f>
        <v>150</v>
      </c>
    </row>
    <row r="23" spans="1:4" x14ac:dyDescent="0.3">
      <c r="A23" t="s">
        <v>16</v>
      </c>
      <c r="B23">
        <v>278.99999951043134</v>
      </c>
      <c r="C23">
        <v>0</v>
      </c>
      <c r="D23">
        <f>B23+C23</f>
        <v>278.99999951043134</v>
      </c>
    </row>
    <row r="24" spans="1:4" x14ac:dyDescent="0.3">
      <c r="A24" t="s">
        <v>21</v>
      </c>
      <c r="B24">
        <f>B22+B23</f>
        <v>278.99999951043134</v>
      </c>
      <c r="C24">
        <f>C22+C23</f>
        <v>150</v>
      </c>
      <c r="D24">
        <f>D22+D23</f>
        <v>428.99999951043134</v>
      </c>
    </row>
    <row r="25" spans="1:4" x14ac:dyDescent="0.3">
      <c r="A25" t="s">
        <v>24</v>
      </c>
      <c r="B25">
        <v>350</v>
      </c>
      <c r="C25">
        <v>150</v>
      </c>
      <c r="D25">
        <v>429</v>
      </c>
    </row>
    <row r="27" spans="1:4" x14ac:dyDescent="0.3">
      <c r="A27" t="s">
        <v>15</v>
      </c>
      <c r="B27" t="s">
        <v>6</v>
      </c>
      <c r="C27" t="s">
        <v>7</v>
      </c>
      <c r="D27" t="s">
        <v>20</v>
      </c>
    </row>
    <row r="28" spans="1:4" x14ac:dyDescent="0.3">
      <c r="A28" t="s">
        <v>11</v>
      </c>
      <c r="B28">
        <f>B22*(B18+B32*B14)</f>
        <v>0</v>
      </c>
      <c r="C28">
        <f>C22*(B18+C14*B32)</f>
        <v>252750</v>
      </c>
      <c r="D28">
        <f>B28+C28</f>
        <v>252750</v>
      </c>
    </row>
    <row r="29" spans="1:4" x14ac:dyDescent="0.3">
      <c r="A29" t="s">
        <v>12</v>
      </c>
      <c r="B29">
        <f>B23*(B19+B32*B15)</f>
        <v>385019.99932439526</v>
      </c>
      <c r="C29">
        <f>C23*(B19+B32*C15)</f>
        <v>0</v>
      </c>
      <c r="D29">
        <f>B29+C29</f>
        <v>385019.99932439526</v>
      </c>
    </row>
    <row r="32" spans="1:4" x14ac:dyDescent="0.3">
      <c r="A32" t="s">
        <v>19</v>
      </c>
      <c r="B32">
        <v>12</v>
      </c>
      <c r="C32" t="s">
        <v>10</v>
      </c>
    </row>
    <row r="33" spans="1:6" x14ac:dyDescent="0.3">
      <c r="B33" s="1" t="s">
        <v>22</v>
      </c>
      <c r="C33" s="1"/>
      <c r="D33" s="1" t="s">
        <v>23</v>
      </c>
      <c r="E33" s="1"/>
    </row>
    <row r="34" spans="1:6" x14ac:dyDescent="0.3">
      <c r="B34" t="s">
        <v>25</v>
      </c>
      <c r="C34" t="s">
        <v>26</v>
      </c>
      <c r="D34" t="s">
        <v>25</v>
      </c>
      <c r="E34" t="s">
        <v>26</v>
      </c>
      <c r="F34" t="s">
        <v>27</v>
      </c>
    </row>
    <row r="35" spans="1:6" x14ac:dyDescent="0.3">
      <c r="A35" t="s">
        <v>1</v>
      </c>
      <c r="B35">
        <v>79.999999510431508</v>
      </c>
      <c r="C35">
        <f>B35*$B$32*B11</f>
        <v>499199.99694509263</v>
      </c>
      <c r="D35">
        <v>150</v>
      </c>
      <c r="E35">
        <f>D35*$B$32*C11</f>
        <v>162000</v>
      </c>
      <c r="F35">
        <f>D35+B35</f>
        <v>229.99999951043151</v>
      </c>
    </row>
    <row r="36" spans="1:6" x14ac:dyDescent="0.3">
      <c r="A36" t="s">
        <v>3</v>
      </c>
      <c r="B36">
        <v>54</v>
      </c>
      <c r="C36">
        <f t="shared" ref="C36:C37" si="0">B36*$B$32*B12</f>
        <v>123120</v>
      </c>
      <c r="D36">
        <v>0</v>
      </c>
      <c r="E36">
        <f t="shared" ref="E36:E37" si="1">D36*$B$32*C12</f>
        <v>0</v>
      </c>
      <c r="F36">
        <f t="shared" ref="F36:F37" si="2">D36+B36</f>
        <v>54</v>
      </c>
    </row>
    <row r="37" spans="1:6" x14ac:dyDescent="0.3">
      <c r="A37" t="s">
        <v>4</v>
      </c>
      <c r="B37">
        <v>145</v>
      </c>
      <c r="C37">
        <f t="shared" si="0"/>
        <v>374100</v>
      </c>
      <c r="D37">
        <v>0</v>
      </c>
      <c r="E37">
        <f t="shared" si="1"/>
        <v>0</v>
      </c>
      <c r="F37">
        <f t="shared" si="2"/>
        <v>145</v>
      </c>
    </row>
    <row r="38" spans="1:6" x14ac:dyDescent="0.3">
      <c r="A38" t="s">
        <v>28</v>
      </c>
      <c r="C38">
        <f>C35+C36+C37</f>
        <v>996419.99694509269</v>
      </c>
      <c r="E38">
        <f>E35+E36+E37</f>
        <v>162000</v>
      </c>
    </row>
    <row r="39" spans="1:6" x14ac:dyDescent="0.3">
      <c r="A39" t="s">
        <v>27</v>
      </c>
      <c r="B39">
        <f>B35+B36+B37</f>
        <v>278.99999951043151</v>
      </c>
      <c r="D39">
        <f>D35+D36+D37</f>
        <v>150</v>
      </c>
    </row>
    <row r="40" spans="1:6" x14ac:dyDescent="0.3">
      <c r="A40" t="s">
        <v>30</v>
      </c>
      <c r="B40">
        <f>D28+D29</f>
        <v>637769.99932439532</v>
      </c>
      <c r="C40" t="s">
        <v>33</v>
      </c>
    </row>
    <row r="41" spans="1:6" x14ac:dyDescent="0.3">
      <c r="A41" t="s">
        <v>31</v>
      </c>
      <c r="B41">
        <f>C38+E38</f>
        <v>1158419.9969450927</v>
      </c>
    </row>
    <row r="42" spans="1:6" x14ac:dyDescent="0.3">
      <c r="A42" t="s">
        <v>32</v>
      </c>
      <c r="B42">
        <f>B40+B41</f>
        <v>1796189.996269488</v>
      </c>
    </row>
  </sheetData>
  <mergeCells count="2">
    <mergeCell ref="B33:C33"/>
    <mergeCell ref="D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2021-05-18T18:00:11Z</dcterms:created>
  <dcterms:modified xsi:type="dcterms:W3CDTF">2021-05-18T19:54:26Z</dcterms:modified>
</cp:coreProperties>
</file>